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B13" i="1"/>
  <c r="D13"/>
  <c r="G33"/>
  <c r="D33"/>
  <c r="G32"/>
  <c r="D32"/>
  <c r="G27"/>
  <c r="G28"/>
  <c r="G29"/>
  <c r="G30"/>
  <c r="G31"/>
  <c r="G26"/>
  <c r="D27"/>
  <c r="D28"/>
  <c r="D29"/>
  <c r="D30"/>
  <c r="D31"/>
  <c r="D26"/>
  <c r="E12"/>
  <c r="C12"/>
</calcChain>
</file>

<file path=xl/sharedStrings.xml><?xml version="1.0" encoding="utf-8"?>
<sst xmlns="http://schemas.openxmlformats.org/spreadsheetml/2006/main" count="46" uniqueCount="35">
  <si>
    <t>1)a)The company’s WACC is 10 percent.  Calculate the NPV, IRR alternative</t>
  </si>
  <si>
    <t>Year (t)</t>
  </si>
  <si>
    <t>Method A</t>
  </si>
  <si>
    <t>PV of A@ 10% [Cash Flow/(1+10%)^t]</t>
  </si>
  <si>
    <t>Method B</t>
  </si>
  <si>
    <t>PV of B@ 10% [Cash Flow/(1+10%)^t]</t>
  </si>
  <si>
    <t>NPV (Sum of PVs)</t>
  </si>
  <si>
    <t>IRR</t>
  </si>
  <si>
    <t xml:space="preserve">b)Briefly explain the logic in the differences in the IRR and NPV results </t>
  </si>
  <si>
    <t xml:space="preserve">the reason for the differences in IRR and NPV is because of some of the following 
factors
-The NPV method results in a dollar value that a project will produce, while IRR
generates the percentage return that the project is expected to create.
-The NPV method focuses on project surpluses, while IRR is focused on the 
breakeven cash flow level of a project.
</t>
  </si>
  <si>
    <t>year (t)</t>
  </si>
  <si>
    <t>PV of A@ 12% 
[cashflow/1+12%)^t</t>
  </si>
  <si>
    <t>(1+12%)^t</t>
  </si>
  <si>
    <t>METHOD B</t>
  </si>
  <si>
    <t>METHOD A</t>
  </si>
  <si>
    <r>
      <rPr>
        <b/>
        <sz val="11"/>
        <color theme="1"/>
        <rFont val="Calibri"/>
        <family val="2"/>
        <scheme val="minor"/>
      </rPr>
      <t>c)Assuming funds can be reinvested at 12%, which project is better</t>
    </r>
    <r>
      <rPr>
        <sz val="11"/>
        <color theme="1"/>
        <rFont val="Calibri"/>
        <family val="2"/>
        <scheme val="minor"/>
      </rPr>
      <t xml:space="preserve">
</t>
    </r>
  </si>
  <si>
    <t>NPV
(Sum of PVs)</t>
  </si>
  <si>
    <t>QUESTION 3</t>
  </si>
  <si>
    <t>Current machinery</t>
  </si>
  <si>
    <t>Particulars</t>
  </si>
  <si>
    <t>Salvage value</t>
  </si>
  <si>
    <t>Gross profit</t>
  </si>
  <si>
    <t>Depreciation</t>
  </si>
  <si>
    <t>Net profit</t>
  </si>
  <si>
    <t>Net profit after tax</t>
  </si>
  <si>
    <t>Net cash flow</t>
  </si>
  <si>
    <t>NPV</t>
  </si>
  <si>
    <t>New machinery</t>
  </si>
  <si>
    <t>Cost of new machine</t>
  </si>
  <si>
    <t>Loan</t>
  </si>
  <si>
    <t>Sakvage value of old machine</t>
  </si>
  <si>
    <t>Saving in annual operating cost</t>
  </si>
  <si>
    <t>Interest on loan</t>
  </si>
  <si>
    <t>Tax benefit on capital loss</t>
  </si>
  <si>
    <t>Yes, Smith should replace the equipment as the NPV is high with new machinery</t>
  </si>
</sst>
</file>

<file path=xl/styles.xml><?xml version="1.0" encoding="utf-8"?>
<styleSheet xmlns="http://schemas.openxmlformats.org/spreadsheetml/2006/main">
  <numFmts count="2">
    <numFmt numFmtId="6" formatCode="&quot;$&quot;#,##0_);[Red]\(&quot;$&quot;#,##0\)"/>
    <numFmt numFmtId="8" formatCode="&quot;$&quot;#,##0.00_);[Red]\(&quot;$&quot;#,##0.00\)"/>
  </numFmts>
  <fonts count="2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Helvetica"/>
      <family val="2"/>
    </font>
    <font>
      <sz val="11"/>
      <name val="Calibri"/>
      <family val="2"/>
      <scheme val="minor"/>
    </font>
    <font>
      <sz val="11"/>
      <color theme="1"/>
      <name val="Helvetica"/>
      <family val="2"/>
    </font>
    <font>
      <b/>
      <u/>
      <sz val="11"/>
      <color theme="1"/>
      <name val="Calibri"/>
      <family val="2"/>
      <scheme val="minor"/>
    </font>
    <font>
      <sz val="9"/>
      <color rgb="FF767676"/>
      <name val="Helvetica"/>
      <family val="2"/>
    </font>
    <font>
      <sz val="22"/>
      <color rgb="FFEB7100"/>
      <name val="Helvetica"/>
      <family val="2"/>
    </font>
    <font>
      <sz val="17.600000000000001"/>
      <color theme="1"/>
      <name val="Helvetica"/>
      <family val="2"/>
    </font>
    <font>
      <sz val="14"/>
      <color rgb="FF333333"/>
      <name val="Helvetica"/>
      <family val="2"/>
    </font>
    <font>
      <sz val="9"/>
      <color rgb="FF555555"/>
      <name val="Inherit"/>
    </font>
    <font>
      <sz val="11"/>
      <color rgb="FF767676"/>
      <name val="Inherit"/>
    </font>
    <font>
      <sz val="7.7"/>
      <color rgb="FF767676"/>
      <name val="Inherit"/>
    </font>
    <font>
      <sz val="11"/>
      <color rgb="FF555555"/>
      <name val="Helvetica"/>
      <family val="2"/>
    </font>
    <font>
      <sz val="15"/>
      <color rgb="FF222222"/>
      <name val="Helvetica"/>
      <family val="2"/>
    </font>
    <font>
      <sz val="10"/>
      <color rgb="FF222222"/>
      <name val="Helvetica"/>
      <family val="2"/>
    </font>
    <font>
      <sz val="10"/>
      <color rgb="FF4A807A"/>
      <name val="Helvetica"/>
      <family val="2"/>
    </font>
    <font>
      <u/>
      <sz val="11"/>
      <color theme="10"/>
      <name val="Calibri"/>
      <family val="2"/>
    </font>
    <font>
      <sz val="11"/>
      <color rgb="FF333333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ck">
        <color rgb="FFFFB70D"/>
      </left>
      <right style="thick">
        <color rgb="FFFFB70D"/>
      </right>
      <top style="thick">
        <color rgb="FFFFB70D"/>
      </top>
      <bottom style="thick">
        <color rgb="FFFFB70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0" fontId="0" fillId="0" borderId="0" xfId="0" applyAlignment="1"/>
    <xf numFmtId="0" fontId="3" fillId="0" borderId="0" xfId="0" applyFont="1"/>
    <xf numFmtId="0" fontId="0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>
      <alignment horizontal="left" indent="6"/>
    </xf>
    <xf numFmtId="0" fontId="17" fillId="0" borderId="0" xfId="1" applyAlignment="1" applyProtection="1">
      <alignment horizontal="left" indent="6"/>
    </xf>
    <xf numFmtId="0" fontId="7" fillId="0" borderId="0" xfId="0" applyFont="1"/>
    <xf numFmtId="0" fontId="8" fillId="0" borderId="0" xfId="0" applyFont="1" applyAlignment="1">
      <alignment horizontal="left" indent="1"/>
    </xf>
    <xf numFmtId="0" fontId="17" fillId="0" borderId="0" xfId="1" applyAlignment="1" applyProtection="1">
      <alignment horizontal="left" indent="1"/>
    </xf>
    <xf numFmtId="0" fontId="17" fillId="0" borderId="3" xfId="1" applyBorder="1" applyAlignment="1" applyProtection="1">
      <alignment horizontal="left" indent="1"/>
    </xf>
    <xf numFmtId="0" fontId="9" fillId="0" borderId="0" xfId="0" applyFont="1"/>
    <xf numFmtId="0" fontId="10" fillId="0" borderId="0" xfId="0" applyFont="1"/>
    <xf numFmtId="0" fontId="0" fillId="0" borderId="0" xfId="0" applyAlignment="1">
      <alignment horizontal="left" indent="2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left" indent="1"/>
    </xf>
    <xf numFmtId="0" fontId="2" fillId="0" borderId="0" xfId="0" applyFont="1"/>
    <xf numFmtId="0" fontId="11" fillId="0" borderId="0" xfId="0" applyFont="1"/>
    <xf numFmtId="0" fontId="4" fillId="0" borderId="4" xfId="0" applyFont="1" applyBorder="1"/>
    <xf numFmtId="0" fontId="12" fillId="0" borderId="0" xfId="0" applyFont="1"/>
    <xf numFmtId="0" fontId="9" fillId="0" borderId="0" xfId="0" applyFont="1" applyAlignment="1">
      <alignment horizontal="left" indent="2"/>
    </xf>
    <xf numFmtId="0" fontId="13" fillId="0" borderId="0" xfId="0" applyFont="1"/>
    <xf numFmtId="0" fontId="17" fillId="0" borderId="0" xfId="1" applyAlignment="1" applyProtection="1"/>
    <xf numFmtId="0" fontId="17" fillId="0" borderId="5" xfId="1" applyBorder="1" applyAlignment="1" applyProtection="1">
      <alignment horizontal="left" indent="2"/>
    </xf>
    <xf numFmtId="0" fontId="14" fillId="0" borderId="0" xfId="0" applyFont="1" applyAlignment="1">
      <alignment horizontal="left" wrapText="1" indent="1"/>
    </xf>
    <xf numFmtId="0" fontId="16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7" fillId="0" borderId="0" xfId="1" applyAlignment="1" applyProtection="1">
      <alignment wrapText="1"/>
    </xf>
    <xf numFmtId="0" fontId="0" fillId="0" borderId="0" xfId="0" applyFont="1" applyAlignment="1">
      <alignment horizontal="center"/>
    </xf>
    <xf numFmtId="0" fontId="0" fillId="0" borderId="0" xfId="0" applyFont="1" applyAlignment="1"/>
    <xf numFmtId="0" fontId="0" fillId="2" borderId="0" xfId="0" applyFont="1" applyFill="1"/>
    <xf numFmtId="0" fontId="0" fillId="0" borderId="0" xfId="0" applyFont="1" applyAlignment="1">
      <alignment horizontal="center" wrapText="1"/>
    </xf>
    <xf numFmtId="0" fontId="0" fillId="0" borderId="2" xfId="0" applyFont="1" applyBorder="1"/>
    <xf numFmtId="0" fontId="0" fillId="0" borderId="2" xfId="0" applyFont="1" applyBorder="1" applyAlignment="1">
      <alignment wrapText="1"/>
    </xf>
    <xf numFmtId="9" fontId="0" fillId="0" borderId="2" xfId="0" applyNumberFormat="1" applyFont="1" applyBorder="1"/>
    <xf numFmtId="0" fontId="18" fillId="2" borderId="1" xfId="0" applyFont="1" applyFill="1" applyBorder="1" applyAlignment="1">
      <alignment wrapText="1"/>
    </xf>
    <xf numFmtId="6" fontId="3" fillId="2" borderId="1" xfId="0" applyNumberFormat="1" applyFont="1" applyFill="1" applyBorder="1" applyAlignment="1">
      <alignment wrapText="1"/>
    </xf>
    <xf numFmtId="6" fontId="18" fillId="2" borderId="1" xfId="0" applyNumberFormat="1" applyFont="1" applyFill="1" applyBorder="1" applyAlignment="1">
      <alignment wrapText="1"/>
    </xf>
    <xf numFmtId="8" fontId="18" fillId="2" borderId="1" xfId="0" applyNumberFormat="1" applyFont="1" applyFill="1" applyBorder="1" applyAlignment="1">
      <alignment wrapText="1"/>
    </xf>
    <xf numFmtId="10" fontId="18" fillId="2" borderId="1" xfId="0" applyNumberFormat="1" applyFont="1" applyFill="1" applyBorder="1" applyAlignment="1">
      <alignment wrapText="1"/>
    </xf>
    <xf numFmtId="0" fontId="19" fillId="2" borderId="1" xfId="0" applyFont="1" applyFill="1" applyBorder="1"/>
    <xf numFmtId="0" fontId="18" fillId="2" borderId="1" xfId="0" applyFont="1" applyFill="1" applyBorder="1"/>
    <xf numFmtId="0" fontId="20" fillId="2" borderId="1" xfId="0" applyFont="1" applyFill="1" applyBorder="1"/>
    <xf numFmtId="0" fontId="19" fillId="0" borderId="1" xfId="0" applyFont="1" applyBorder="1"/>
    <xf numFmtId="0" fontId="0" fillId="0" borderId="1" xfId="0" applyFont="1" applyBorder="1"/>
    <xf numFmtId="0" fontId="20" fillId="0" borderId="1" xfId="0" applyFont="1" applyBorder="1"/>
    <xf numFmtId="0" fontId="20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hegg.com/homework-help/economics-7th-edition-solutions-9780134738321" TargetMode="External"/><Relationship Id="rId2" Type="http://schemas.openxmlformats.org/officeDocument/2006/relationships/hyperlink" Target="https://www.chegg.com/homework-help/aplia-for-tucker-s-survey-of-economics-8th-edition-instant-access-8th-edition-solutions-9781133260547" TargetMode="External"/><Relationship Id="rId1" Type="http://schemas.openxmlformats.org/officeDocument/2006/relationships/hyperlink" Target="https://www.chegg.com/homework-help/calculate-with-confidence-e-book-6th-edition-solutions-9780323293297" TargetMode="External"/><Relationship Id="rId6" Type="http://schemas.openxmlformats.org/officeDocument/2006/relationships/hyperlink" Target="https://www.chegg.com/tutors/Accounting-online-tutoring/?filter-highlight_tutor=Wilson-O-1020861" TargetMode="External"/><Relationship Id="rId5" Type="http://schemas.openxmlformats.org/officeDocument/2006/relationships/hyperlink" Target="https://www.chegg.com/tutors/Accounting-online-tutoring/?filter-highlight_tutor=Julian-W-7882856" TargetMode="External"/><Relationship Id="rId4" Type="http://schemas.openxmlformats.org/officeDocument/2006/relationships/hyperlink" Target="https://www.chegg.com/tutors/Accounting-online-tutoring/?filter-highlight_tutor=Ashutosh-S-5317862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83</xdr:row>
      <xdr:rowOff>0</xdr:rowOff>
    </xdr:from>
    <xdr:to>
      <xdr:col>0</xdr:col>
      <xdr:colOff>304800</xdr:colOff>
      <xdr:row>84</xdr:row>
      <xdr:rowOff>114300</xdr:rowOff>
    </xdr:to>
    <xdr:sp macro="" textlink="">
      <xdr:nvSpPr>
        <xdr:cNvPr id="1026" name="AutoShape 2" descr="app promo widget phone image"/>
        <xdr:cNvSpPr>
          <a:spLocks noChangeAspect="1" noChangeArrowheads="1"/>
        </xdr:cNvSpPr>
      </xdr:nvSpPr>
      <xdr:spPr bwMode="auto">
        <a:xfrm>
          <a:off x="0" y="19230975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304800</xdr:colOff>
      <xdr:row>91</xdr:row>
      <xdr:rowOff>114300</xdr:rowOff>
    </xdr:to>
    <xdr:sp macro="" textlink="">
      <xdr:nvSpPr>
        <xdr:cNvPr id="1028" name="AutoShape 4" descr="Textbook Solutions for Calculate with Confidence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0" y="20659725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93</xdr:row>
      <xdr:rowOff>0</xdr:rowOff>
    </xdr:from>
    <xdr:to>
      <xdr:col>0</xdr:col>
      <xdr:colOff>304800</xdr:colOff>
      <xdr:row>94</xdr:row>
      <xdr:rowOff>114300</xdr:rowOff>
    </xdr:to>
    <xdr:sp macro="" textlink="">
      <xdr:nvSpPr>
        <xdr:cNvPr id="1029" name="AutoShape 5" descr="Textbook Solutions for Aplia for Tucker's Survey of Economics, 8th Edition, [Instant Access]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0" y="21231225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304800</xdr:colOff>
      <xdr:row>97</xdr:row>
      <xdr:rowOff>114300</xdr:rowOff>
    </xdr:to>
    <xdr:sp macro="" textlink="">
      <xdr:nvSpPr>
        <xdr:cNvPr id="1030" name="AutoShape 6" descr="Textbook Solutions for Economic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0" y="21802725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304800</xdr:colOff>
      <xdr:row>102</xdr:row>
      <xdr:rowOff>114300</xdr:rowOff>
    </xdr:to>
    <xdr:sp macro="" textlink="">
      <xdr:nvSpPr>
        <xdr:cNvPr id="1031" name="AutoShape 7" descr="check icon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0" y="23536275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102</xdr:row>
      <xdr:rowOff>0</xdr:rowOff>
    </xdr:from>
    <xdr:to>
      <xdr:col>0</xdr:col>
      <xdr:colOff>304800</xdr:colOff>
      <xdr:row>103</xdr:row>
      <xdr:rowOff>114300</xdr:rowOff>
    </xdr:to>
    <xdr:sp macro="" textlink="">
      <xdr:nvSpPr>
        <xdr:cNvPr id="1032" name="AutoShape 8" descr="https://profile-photos-tutors.cheggcdn.com/415d7115628105bfa7d4ece0d5d6e08f_20200619073044281240_thumb_small.png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0" y="23726775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107</xdr:row>
      <xdr:rowOff>0</xdr:rowOff>
    </xdr:from>
    <xdr:to>
      <xdr:col>0</xdr:col>
      <xdr:colOff>304800</xdr:colOff>
      <xdr:row>108</xdr:row>
      <xdr:rowOff>114300</xdr:rowOff>
    </xdr:to>
    <xdr:sp macro="" textlink="">
      <xdr:nvSpPr>
        <xdr:cNvPr id="1033" name="AutoShape 9" descr="check icon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0" y="24679275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108</xdr:row>
      <xdr:rowOff>0</xdr:rowOff>
    </xdr:from>
    <xdr:to>
      <xdr:col>0</xdr:col>
      <xdr:colOff>304800</xdr:colOff>
      <xdr:row>109</xdr:row>
      <xdr:rowOff>114300</xdr:rowOff>
    </xdr:to>
    <xdr:sp macro="" textlink="">
      <xdr:nvSpPr>
        <xdr:cNvPr id="1034" name="AutoShape 10" descr="https://profile-photos-tutors.cheggcdn.com/457c23b7424154cd559c5066f1e6427f_20200922112950345358_thumb_small.png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0" y="24869775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304800</xdr:colOff>
      <xdr:row>114</xdr:row>
      <xdr:rowOff>114300</xdr:rowOff>
    </xdr:to>
    <xdr:sp macro="" textlink="">
      <xdr:nvSpPr>
        <xdr:cNvPr id="1035" name="AutoShape 11" descr="https://profile-photos-tutors.cheggcdn.com/c2fefa697c89d659ed181b1e79568d11_20191006083259042826_thumb_small.png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0" y="25822275"/>
          <a:ext cx="304800" cy="304800"/>
        </a:xfrm>
        <a:prstGeom prst="rect">
          <a:avLst/>
        </a:prstGeom>
        <a:noFill/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ntrol" Target="../activeX/activeX2.xml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18"/>
  <sheetViews>
    <sheetView tabSelected="1" topLeftCell="A17" workbookViewId="0">
      <selection activeCell="E36" sqref="E36"/>
    </sheetView>
  </sheetViews>
  <sheetFormatPr defaultRowHeight="15"/>
  <cols>
    <col min="1" max="1" width="20" bestFit="1" customWidth="1"/>
    <col min="2" max="2" width="12.7109375" bestFit="1" customWidth="1"/>
    <col min="3" max="3" width="15.7109375" bestFit="1" customWidth="1"/>
    <col min="4" max="4" width="12.7109375" bestFit="1" customWidth="1"/>
    <col min="5" max="5" width="15.7109375" bestFit="1" customWidth="1"/>
    <col min="6" max="6" width="9.7109375" bestFit="1" customWidth="1"/>
    <col min="7" max="7" width="14.28515625" customWidth="1"/>
  </cols>
  <sheetData>
    <row r="1" spans="1:14">
      <c r="A1" s="3"/>
      <c r="B1" s="3"/>
      <c r="C1" s="3"/>
      <c r="D1" s="3"/>
      <c r="E1" s="3"/>
      <c r="F1" s="3"/>
      <c r="G1" s="3"/>
      <c r="H1" s="3"/>
      <c r="I1" s="3"/>
    </row>
    <row r="2" spans="1:14">
      <c r="A2" s="3"/>
      <c r="B2" s="3"/>
      <c r="C2" s="3"/>
      <c r="D2" s="3"/>
      <c r="E2" s="3"/>
      <c r="F2" s="3"/>
      <c r="G2" s="3"/>
      <c r="H2" s="3"/>
      <c r="I2" s="3"/>
    </row>
    <row r="3" spans="1:14">
      <c r="A3" s="5" t="s">
        <v>0</v>
      </c>
      <c r="B3" s="30"/>
      <c r="C3" s="30"/>
      <c r="D3" s="30"/>
      <c r="E3" s="30"/>
      <c r="F3" s="30"/>
      <c r="G3" s="31"/>
      <c r="H3" s="31"/>
      <c r="I3" s="31"/>
      <c r="J3" s="1"/>
      <c r="K3" s="1"/>
      <c r="L3" s="1"/>
      <c r="M3" s="1"/>
      <c r="N3" s="1"/>
    </row>
    <row r="4" spans="1:14" ht="15.75" thickBot="1">
      <c r="A4" s="32"/>
      <c r="B4" s="32"/>
      <c r="C4" s="32"/>
      <c r="D4" s="32"/>
      <c r="E4" s="32"/>
      <c r="F4" s="3"/>
      <c r="G4" s="3"/>
      <c r="H4" s="3"/>
      <c r="I4" s="3"/>
    </row>
    <row r="5" spans="1:14" ht="45.75" thickBot="1">
      <c r="A5" s="37" t="s">
        <v>1</v>
      </c>
      <c r="B5" s="37" t="s">
        <v>2</v>
      </c>
      <c r="C5" s="37" t="s">
        <v>3</v>
      </c>
      <c r="D5" s="37" t="s">
        <v>4</v>
      </c>
      <c r="E5" s="37" t="s">
        <v>5</v>
      </c>
      <c r="F5" s="3"/>
      <c r="G5" s="3"/>
      <c r="H5" s="3"/>
      <c r="I5" s="3"/>
    </row>
    <row r="6" spans="1:14" ht="15.75" thickBot="1">
      <c r="A6" s="37">
        <v>0</v>
      </c>
      <c r="B6" s="38">
        <v>-1000000</v>
      </c>
      <c r="C6" s="38">
        <v>-1000000</v>
      </c>
      <c r="D6" s="38">
        <v>-1000000</v>
      </c>
      <c r="E6" s="38">
        <v>-1000000</v>
      </c>
      <c r="F6" s="2"/>
      <c r="G6" s="3"/>
      <c r="H6" s="3"/>
      <c r="I6" s="3"/>
    </row>
    <row r="7" spans="1:14" ht="15.75" thickBot="1">
      <c r="A7" s="37">
        <v>1</v>
      </c>
      <c r="B7" s="39">
        <v>210000</v>
      </c>
      <c r="C7" s="39">
        <v>190909</v>
      </c>
      <c r="D7" s="39">
        <v>410000</v>
      </c>
      <c r="E7" s="39">
        <v>372727</v>
      </c>
      <c r="F7" s="3"/>
      <c r="G7" s="3"/>
      <c r="H7" s="3"/>
      <c r="I7" s="3"/>
    </row>
    <row r="8" spans="1:14" ht="15.75" thickBot="1">
      <c r="A8" s="37">
        <v>2</v>
      </c>
      <c r="B8" s="39">
        <v>250000</v>
      </c>
      <c r="C8" s="39">
        <v>206612</v>
      </c>
      <c r="D8" s="39">
        <v>375000</v>
      </c>
      <c r="E8" s="39">
        <v>309917</v>
      </c>
      <c r="F8" s="3"/>
      <c r="G8" s="3"/>
      <c r="H8" s="3"/>
      <c r="I8" s="3"/>
    </row>
    <row r="9" spans="1:14" ht="15.75" thickBot="1">
      <c r="A9" s="37">
        <v>3</v>
      </c>
      <c r="B9" s="39">
        <v>300000</v>
      </c>
      <c r="C9" s="39">
        <v>225394</v>
      </c>
      <c r="D9" s="39">
        <v>475000</v>
      </c>
      <c r="E9" s="39">
        <v>356875</v>
      </c>
      <c r="F9" s="3"/>
      <c r="G9" s="3"/>
      <c r="H9" s="3"/>
      <c r="I9" s="3"/>
    </row>
    <row r="10" spans="1:14" ht="15.75" thickBot="1">
      <c r="A10" s="37">
        <v>4</v>
      </c>
      <c r="B10" s="39">
        <v>525000</v>
      </c>
      <c r="C10" s="39">
        <v>358582</v>
      </c>
      <c r="D10" s="39">
        <v>225000</v>
      </c>
      <c r="E10" s="39">
        <v>153678</v>
      </c>
      <c r="F10" s="3"/>
      <c r="G10" s="3"/>
      <c r="H10" s="3"/>
      <c r="I10" s="3"/>
    </row>
    <row r="11" spans="1:14" ht="15.75" thickBot="1">
      <c r="A11" s="37">
        <v>5</v>
      </c>
      <c r="B11" s="39">
        <v>600000</v>
      </c>
      <c r="C11" s="39">
        <v>372553</v>
      </c>
      <c r="D11" s="39">
        <v>195000</v>
      </c>
      <c r="E11" s="39">
        <v>121080</v>
      </c>
      <c r="F11" s="3"/>
      <c r="G11" s="3"/>
      <c r="H11" s="3"/>
      <c r="I11" s="3"/>
    </row>
    <row r="12" spans="1:14" ht="15.75" thickBot="1">
      <c r="A12" s="37" t="s">
        <v>6</v>
      </c>
      <c r="B12" s="37"/>
      <c r="C12" s="40">
        <f>C6+C7+C8+C9+C10+C11</f>
        <v>354050</v>
      </c>
      <c r="D12" s="37"/>
      <c r="E12" s="40">
        <f>E6+E7+E8+E9+E10+E11</f>
        <v>314277</v>
      </c>
      <c r="F12" s="3"/>
      <c r="G12" s="3"/>
      <c r="H12" s="3"/>
      <c r="I12" s="3"/>
    </row>
    <row r="13" spans="1:14" ht="15.75" thickBot="1">
      <c r="A13" s="37" t="s">
        <v>7</v>
      </c>
      <c r="B13" s="41">
        <f>IRR(B6:B11)</f>
        <v>0.20615823987498122</v>
      </c>
      <c r="C13" s="37"/>
      <c r="D13" s="41">
        <f>IRR(D6:D11)</f>
        <v>0.23212819397496082</v>
      </c>
      <c r="E13" s="32"/>
      <c r="F13" s="3"/>
      <c r="G13" s="3"/>
      <c r="H13" s="3"/>
      <c r="I13" s="3"/>
    </row>
    <row r="14" spans="1:14">
      <c r="A14" s="3"/>
      <c r="B14" s="3"/>
      <c r="C14" s="3"/>
      <c r="D14" s="3"/>
      <c r="E14" s="3"/>
      <c r="F14" s="3"/>
      <c r="G14" s="3"/>
      <c r="H14" s="3"/>
      <c r="I14" s="3"/>
    </row>
    <row r="15" spans="1:14">
      <c r="A15" s="5" t="s">
        <v>8</v>
      </c>
      <c r="B15" s="30"/>
      <c r="C15" s="30"/>
      <c r="D15" s="30"/>
      <c r="E15" s="30"/>
      <c r="F15" s="30"/>
      <c r="G15" s="31"/>
      <c r="H15" s="31"/>
      <c r="I15" s="3"/>
    </row>
    <row r="16" spans="1:14">
      <c r="A16" s="33" t="s">
        <v>9</v>
      </c>
      <c r="B16" s="30"/>
      <c r="C16" s="30"/>
      <c r="D16" s="30"/>
      <c r="E16" s="30"/>
      <c r="F16" s="30"/>
      <c r="G16" s="3"/>
      <c r="H16" s="3"/>
      <c r="I16" s="3"/>
    </row>
    <row r="17" spans="1:9">
      <c r="A17" s="30"/>
      <c r="B17" s="30"/>
      <c r="C17" s="30"/>
      <c r="D17" s="30"/>
      <c r="E17" s="30"/>
      <c r="F17" s="30"/>
      <c r="G17" s="3"/>
      <c r="H17" s="3"/>
      <c r="I17" s="3"/>
    </row>
    <row r="18" spans="1:9">
      <c r="A18" s="30"/>
      <c r="B18" s="30"/>
      <c r="C18" s="30"/>
      <c r="D18" s="30"/>
      <c r="E18" s="30"/>
      <c r="F18" s="30"/>
      <c r="G18" s="3"/>
      <c r="H18" s="3"/>
      <c r="I18" s="3"/>
    </row>
    <row r="19" spans="1:9">
      <c r="A19" s="30"/>
      <c r="B19" s="30"/>
      <c r="C19" s="30"/>
      <c r="D19" s="30"/>
      <c r="E19" s="30"/>
      <c r="F19" s="30"/>
      <c r="G19" s="3"/>
      <c r="H19" s="3"/>
      <c r="I19" s="3"/>
    </row>
    <row r="20" spans="1:9">
      <c r="A20" s="30"/>
      <c r="B20" s="30"/>
      <c r="C20" s="30"/>
      <c r="D20" s="30"/>
      <c r="E20" s="30"/>
      <c r="F20" s="30"/>
      <c r="G20" s="3"/>
      <c r="H20" s="3"/>
      <c r="I20" s="3"/>
    </row>
    <row r="21" spans="1:9">
      <c r="A21" s="30"/>
      <c r="B21" s="30"/>
      <c r="C21" s="30"/>
      <c r="D21" s="30"/>
      <c r="E21" s="30"/>
      <c r="F21" s="30"/>
      <c r="G21" s="3"/>
      <c r="H21" s="3"/>
      <c r="I21" s="3"/>
    </row>
    <row r="22" spans="1:9">
      <c r="A22" s="30"/>
      <c r="B22" s="30"/>
      <c r="C22" s="30"/>
      <c r="D22" s="30"/>
      <c r="E22" s="30"/>
      <c r="F22" s="30"/>
      <c r="G22" s="3"/>
      <c r="H22" s="3"/>
      <c r="I22" s="3"/>
    </row>
    <row r="23" spans="1:9">
      <c r="A23" s="30"/>
      <c r="B23" s="30"/>
      <c r="C23" s="30"/>
      <c r="D23" s="30"/>
      <c r="E23" s="30"/>
      <c r="F23" s="30"/>
      <c r="G23" s="3"/>
      <c r="H23" s="3"/>
      <c r="I23" s="3"/>
    </row>
    <row r="24" spans="1:9">
      <c r="A24" s="33" t="s">
        <v>15</v>
      </c>
      <c r="B24" s="30"/>
      <c r="C24" s="30"/>
      <c r="D24" s="30"/>
      <c r="E24" s="30"/>
      <c r="F24" s="3"/>
      <c r="G24" s="3"/>
      <c r="H24" s="3"/>
      <c r="I24" s="3"/>
    </row>
    <row r="25" spans="1:9" ht="60">
      <c r="A25" s="34" t="s">
        <v>10</v>
      </c>
      <c r="B25" s="34" t="s">
        <v>14</v>
      </c>
      <c r="C25" s="35" t="s">
        <v>12</v>
      </c>
      <c r="D25" s="35" t="s">
        <v>11</v>
      </c>
      <c r="E25" s="34" t="s">
        <v>13</v>
      </c>
      <c r="F25" s="34" t="s">
        <v>12</v>
      </c>
      <c r="G25" s="35" t="s">
        <v>11</v>
      </c>
      <c r="H25" s="3"/>
      <c r="I25" s="3"/>
    </row>
    <row r="26" spans="1:9">
      <c r="A26" s="34">
        <v>0</v>
      </c>
      <c r="B26" s="34">
        <v>-1000000</v>
      </c>
      <c r="C26" s="34">
        <v>1</v>
      </c>
      <c r="D26" s="34">
        <f>B26/C26</f>
        <v>-1000000</v>
      </c>
      <c r="E26" s="34">
        <v>-1000000</v>
      </c>
      <c r="F26" s="34">
        <v>1</v>
      </c>
      <c r="G26" s="34">
        <f>E26/F26</f>
        <v>-1000000</v>
      </c>
      <c r="H26" s="3"/>
      <c r="I26" s="3"/>
    </row>
    <row r="27" spans="1:9">
      <c r="A27" s="34">
        <v>1</v>
      </c>
      <c r="B27" s="34">
        <v>210000</v>
      </c>
      <c r="C27" s="34">
        <v>1.1200000000000001</v>
      </c>
      <c r="D27" s="34">
        <f t="shared" ref="D27:D31" si="0">B27/C27</f>
        <v>187499.99999999997</v>
      </c>
      <c r="E27" s="34">
        <v>410000</v>
      </c>
      <c r="F27" s="34">
        <v>1.1200000000000001</v>
      </c>
      <c r="G27" s="34">
        <f>E27/F27</f>
        <v>366071.42857142852</v>
      </c>
      <c r="H27" s="3"/>
      <c r="I27" s="3"/>
    </row>
    <row r="28" spans="1:9">
      <c r="A28" s="34">
        <v>2</v>
      </c>
      <c r="B28" s="34">
        <v>250000</v>
      </c>
      <c r="C28" s="34">
        <v>1.25</v>
      </c>
      <c r="D28" s="34">
        <f t="shared" si="0"/>
        <v>200000</v>
      </c>
      <c r="E28" s="34">
        <v>375000</v>
      </c>
      <c r="F28" s="34">
        <v>1.25</v>
      </c>
      <c r="G28" s="34">
        <f>E28/F28</f>
        <v>300000</v>
      </c>
      <c r="H28" s="3"/>
      <c r="I28" s="3"/>
    </row>
    <row r="29" spans="1:9">
      <c r="A29" s="34">
        <v>3</v>
      </c>
      <c r="B29" s="34">
        <v>300000</v>
      </c>
      <c r="C29" s="34">
        <v>1.4</v>
      </c>
      <c r="D29" s="34">
        <f t="shared" si="0"/>
        <v>214285.71428571429</v>
      </c>
      <c r="E29" s="34">
        <v>475000</v>
      </c>
      <c r="F29" s="34">
        <v>1.4</v>
      </c>
      <c r="G29" s="34">
        <f>E29/F29</f>
        <v>339285.71428571432</v>
      </c>
      <c r="H29" s="3"/>
      <c r="I29" s="3"/>
    </row>
    <row r="30" spans="1:9">
      <c r="A30" s="34">
        <v>4</v>
      </c>
      <c r="B30" s="34">
        <v>525000</v>
      </c>
      <c r="C30" s="34">
        <v>1.57</v>
      </c>
      <c r="D30" s="34">
        <f t="shared" si="0"/>
        <v>334394.9044585987</v>
      </c>
      <c r="E30" s="34">
        <v>225000</v>
      </c>
      <c r="F30" s="34">
        <v>1.57</v>
      </c>
      <c r="G30" s="34">
        <f>E30/F30</f>
        <v>143312.10191082803</v>
      </c>
      <c r="H30" s="3"/>
      <c r="I30" s="3"/>
    </row>
    <row r="31" spans="1:9">
      <c r="A31" s="34">
        <v>5</v>
      </c>
      <c r="B31" s="34">
        <v>600000</v>
      </c>
      <c r="C31" s="34">
        <v>1.76</v>
      </c>
      <c r="D31" s="34">
        <f t="shared" si="0"/>
        <v>340909.09090909088</v>
      </c>
      <c r="E31" s="34">
        <v>195000</v>
      </c>
      <c r="F31" s="34">
        <v>1.76</v>
      </c>
      <c r="G31" s="34">
        <f>E31/F31</f>
        <v>110795.45454545454</v>
      </c>
      <c r="H31" s="3"/>
      <c r="I31" s="3"/>
    </row>
    <row r="32" spans="1:9" ht="35.25" customHeight="1">
      <c r="A32" s="35" t="s">
        <v>16</v>
      </c>
      <c r="B32" s="34"/>
      <c r="C32" s="34"/>
      <c r="D32" s="34">
        <f>D26+D27+D28+D29+D30+D31</f>
        <v>277089.7096534039</v>
      </c>
      <c r="E32" s="34"/>
      <c r="F32" s="34"/>
      <c r="G32" s="34">
        <f>G26+G27+G28+G29+G30+G31</f>
        <v>259464.6993134254</v>
      </c>
      <c r="H32" s="3"/>
      <c r="I32" s="3"/>
    </row>
    <row r="33" spans="1:9">
      <c r="A33" s="34" t="s">
        <v>7</v>
      </c>
      <c r="B33" s="36"/>
      <c r="C33" s="34"/>
      <c r="D33" s="36">
        <f>IRR(D26:D31)</f>
        <v>7.7625498984171495E-2</v>
      </c>
      <c r="E33" s="34"/>
      <c r="F33" s="34"/>
      <c r="G33" s="36">
        <f>IRR(G26:G31)</f>
        <v>0.10109598351668263</v>
      </c>
      <c r="H33" s="3"/>
      <c r="I33" s="3"/>
    </row>
    <row r="34" spans="1:9">
      <c r="A34" s="3"/>
      <c r="B34" s="3"/>
      <c r="C34" s="3"/>
      <c r="D34" s="3"/>
      <c r="E34" s="3"/>
      <c r="F34" s="3"/>
      <c r="G34" s="3"/>
      <c r="H34" s="3"/>
      <c r="I34" s="3"/>
    </row>
    <row r="35" spans="1:9">
      <c r="A35" s="6" t="s">
        <v>17</v>
      </c>
      <c r="B35" s="3"/>
      <c r="C35" s="3"/>
      <c r="D35" s="3"/>
      <c r="E35" s="3"/>
      <c r="F35" s="3"/>
      <c r="G35" s="3"/>
      <c r="H35" s="3"/>
      <c r="I35" s="3"/>
    </row>
    <row r="36" spans="1:9" ht="15.75" thickBot="1">
      <c r="A36" s="32"/>
      <c r="B36" s="32"/>
      <c r="C36" s="32"/>
      <c r="D36" s="32"/>
      <c r="E36" s="32"/>
      <c r="F36" s="32"/>
      <c r="G36" s="32"/>
      <c r="H36" s="32"/>
      <c r="I36" s="32"/>
    </row>
    <row r="37" spans="1:9" ht="15.75" thickBot="1">
      <c r="A37" s="42" t="s">
        <v>18</v>
      </c>
      <c r="B37" s="43"/>
      <c r="C37" s="43"/>
      <c r="D37" s="43"/>
      <c r="E37" s="43"/>
      <c r="F37" s="43"/>
      <c r="G37" s="43"/>
      <c r="H37" s="43"/>
      <c r="I37" s="43"/>
    </row>
    <row r="38" spans="1:9" ht="15.75" thickBot="1">
      <c r="A38" s="42" t="s">
        <v>19</v>
      </c>
      <c r="B38" s="42">
        <v>0</v>
      </c>
      <c r="C38" s="42">
        <v>1</v>
      </c>
      <c r="D38" s="42">
        <v>2</v>
      </c>
      <c r="E38" s="42">
        <v>3</v>
      </c>
      <c r="F38" s="42">
        <v>4</v>
      </c>
      <c r="G38" s="42">
        <v>7</v>
      </c>
      <c r="H38" s="42">
        <v>6</v>
      </c>
      <c r="I38" s="42">
        <v>7</v>
      </c>
    </row>
    <row r="39" spans="1:9" ht="15.75" thickBot="1">
      <c r="A39" s="44" t="s">
        <v>20</v>
      </c>
      <c r="B39" s="43"/>
      <c r="C39" s="43"/>
      <c r="D39" s="43"/>
      <c r="E39" s="43"/>
      <c r="F39" s="43"/>
      <c r="G39" s="43"/>
      <c r="H39" s="43"/>
      <c r="I39" s="44">
        <v>25000</v>
      </c>
    </row>
    <row r="40" spans="1:9" ht="15.75" thickBot="1">
      <c r="A40" s="44" t="s">
        <v>21</v>
      </c>
      <c r="B40" s="43"/>
      <c r="C40" s="44">
        <v>45000</v>
      </c>
      <c r="D40" s="44">
        <v>45900</v>
      </c>
      <c r="E40" s="44">
        <v>46818</v>
      </c>
      <c r="F40" s="44">
        <v>47754.36</v>
      </c>
      <c r="G40" s="44">
        <v>48709.45</v>
      </c>
      <c r="H40" s="44">
        <v>49683.64</v>
      </c>
      <c r="I40" s="44">
        <v>50677.31</v>
      </c>
    </row>
    <row r="41" spans="1:9" ht="15.75" thickBot="1">
      <c r="A41" s="44" t="s">
        <v>22</v>
      </c>
      <c r="B41" s="43"/>
      <c r="C41" s="44">
        <v>15454.54545</v>
      </c>
      <c r="D41" s="44">
        <v>15454.55</v>
      </c>
      <c r="E41" s="44">
        <v>15454.55</v>
      </c>
      <c r="F41" s="44">
        <v>15454.55</v>
      </c>
      <c r="G41" s="44">
        <v>15454.55</v>
      </c>
      <c r="H41" s="44">
        <v>15454.55</v>
      </c>
      <c r="I41" s="44">
        <v>15454.55</v>
      </c>
    </row>
    <row r="42" spans="1:9" ht="15.75" thickBot="1">
      <c r="A42" s="44" t="s">
        <v>23</v>
      </c>
      <c r="B42" s="43"/>
      <c r="C42" s="44">
        <v>29545.454549999999</v>
      </c>
      <c r="D42" s="44">
        <v>30445.45</v>
      </c>
      <c r="E42" s="44">
        <v>31363.45</v>
      </c>
      <c r="F42" s="44">
        <v>32299.81</v>
      </c>
      <c r="G42" s="44">
        <v>33254.9</v>
      </c>
      <c r="H42" s="44">
        <v>34229.089999999997</v>
      </c>
      <c r="I42" s="44">
        <v>35222.76</v>
      </c>
    </row>
    <row r="43" spans="1:9" ht="15.75" thickBot="1">
      <c r="A43" s="44" t="s">
        <v>24</v>
      </c>
      <c r="B43" s="43"/>
      <c r="C43" s="44">
        <v>22159.090909999999</v>
      </c>
      <c r="D43" s="44">
        <v>22834.09</v>
      </c>
      <c r="E43" s="44">
        <v>23522.59</v>
      </c>
      <c r="F43" s="44">
        <v>24224.86</v>
      </c>
      <c r="G43" s="44">
        <v>24941.18</v>
      </c>
      <c r="H43" s="44">
        <v>25671.82</v>
      </c>
      <c r="I43" s="44">
        <v>26417.07</v>
      </c>
    </row>
    <row r="44" spans="1:9" ht="15.75" thickBot="1">
      <c r="A44" s="44" t="s">
        <v>25</v>
      </c>
      <c r="B44" s="44">
        <v>0</v>
      </c>
      <c r="C44" s="44">
        <v>37613.636359999997</v>
      </c>
      <c r="D44" s="44">
        <v>38288.639999999999</v>
      </c>
      <c r="E44" s="44">
        <v>38977.14</v>
      </c>
      <c r="F44" s="44">
        <v>39679.410000000003</v>
      </c>
      <c r="G44" s="44">
        <v>40395.72</v>
      </c>
      <c r="H44" s="44">
        <v>41126.36</v>
      </c>
      <c r="I44" s="44">
        <v>66871.62</v>
      </c>
    </row>
    <row r="45" spans="1:9" ht="15.75" thickBot="1">
      <c r="A45" s="42" t="s">
        <v>26</v>
      </c>
      <c r="B45" s="42">
        <v>302952.52</v>
      </c>
      <c r="C45" s="43"/>
      <c r="D45" s="43"/>
      <c r="E45" s="43"/>
      <c r="F45" s="43"/>
      <c r="G45" s="43"/>
      <c r="H45" s="43"/>
      <c r="I45" s="32"/>
    </row>
    <row r="46" spans="1:9">
      <c r="A46" s="3"/>
      <c r="B46" s="3"/>
      <c r="C46" s="3"/>
      <c r="D46" s="3"/>
      <c r="E46" s="3"/>
      <c r="F46" s="3"/>
      <c r="G46" s="3"/>
      <c r="H46" s="3"/>
      <c r="I46" s="3"/>
    </row>
    <row r="47" spans="1:9" ht="15.75" thickBot="1">
      <c r="A47" s="3"/>
      <c r="B47" s="3"/>
      <c r="C47" s="3"/>
      <c r="D47" s="3"/>
      <c r="E47" s="3"/>
      <c r="F47" s="3"/>
      <c r="G47" s="3"/>
      <c r="H47" s="3"/>
      <c r="I47" s="3"/>
    </row>
    <row r="48" spans="1:9" ht="15.75" thickBot="1">
      <c r="A48" s="45" t="s">
        <v>27</v>
      </c>
      <c r="B48" s="46"/>
      <c r="C48" s="46"/>
      <c r="D48" s="46"/>
      <c r="E48" s="46"/>
      <c r="F48" s="46"/>
      <c r="G48" s="46"/>
      <c r="H48" s="46"/>
      <c r="I48" s="46"/>
    </row>
    <row r="49" spans="1:9" ht="15.75" thickBot="1">
      <c r="A49" s="45" t="s">
        <v>19</v>
      </c>
      <c r="B49" s="45">
        <v>0</v>
      </c>
      <c r="C49" s="45">
        <v>1</v>
      </c>
      <c r="D49" s="45">
        <v>2</v>
      </c>
      <c r="E49" s="45">
        <v>3</v>
      </c>
      <c r="F49" s="45">
        <v>4</v>
      </c>
      <c r="G49" s="45">
        <v>5</v>
      </c>
      <c r="H49" s="45">
        <v>6</v>
      </c>
      <c r="I49" s="45">
        <v>7</v>
      </c>
    </row>
    <row r="50" spans="1:9" ht="15.75" thickBot="1">
      <c r="A50" s="47" t="s">
        <v>28</v>
      </c>
      <c r="B50" s="47">
        <v>-175000</v>
      </c>
      <c r="C50" s="46"/>
      <c r="D50" s="46"/>
      <c r="E50" s="46"/>
      <c r="F50" s="46"/>
      <c r="G50" s="46"/>
      <c r="H50" s="46"/>
      <c r="I50" s="46"/>
    </row>
    <row r="51" spans="1:9" ht="15.75" thickBot="1">
      <c r="A51" s="47" t="s">
        <v>29</v>
      </c>
      <c r="B51" s="47">
        <v>110000</v>
      </c>
      <c r="C51" s="46"/>
      <c r="D51" s="46"/>
      <c r="E51" s="46"/>
      <c r="F51" s="46"/>
      <c r="G51" s="47">
        <v>-110000</v>
      </c>
      <c r="H51" s="46"/>
      <c r="I51" s="46"/>
    </row>
    <row r="52" spans="1:9" ht="15.75" thickBot="1">
      <c r="A52" s="47" t="s">
        <v>20</v>
      </c>
      <c r="B52" s="46"/>
      <c r="C52" s="46"/>
      <c r="D52" s="46"/>
      <c r="E52" s="46"/>
      <c r="F52" s="46"/>
      <c r="G52" s="46"/>
      <c r="H52" s="46"/>
      <c r="I52" s="47">
        <v>18000</v>
      </c>
    </row>
    <row r="53" spans="1:9" ht="15.75" thickBot="1">
      <c r="A53" s="47" t="s">
        <v>30</v>
      </c>
      <c r="B53" s="47">
        <v>65000</v>
      </c>
      <c r="C53" s="46"/>
      <c r="D53" s="46"/>
      <c r="E53" s="46"/>
      <c r="F53" s="46"/>
      <c r="G53" s="46"/>
      <c r="H53" s="46"/>
      <c r="I53" s="46"/>
    </row>
    <row r="54" spans="1:9" ht="15.75" thickBot="1">
      <c r="A54" s="47" t="s">
        <v>31</v>
      </c>
      <c r="B54" s="46"/>
      <c r="C54" s="47">
        <v>45000</v>
      </c>
      <c r="D54" s="47">
        <v>45000</v>
      </c>
      <c r="E54" s="47">
        <v>45000</v>
      </c>
      <c r="F54" s="47">
        <v>45000</v>
      </c>
      <c r="G54" s="47">
        <v>45000</v>
      </c>
      <c r="H54" s="47">
        <v>45000</v>
      </c>
      <c r="I54" s="47">
        <v>45000</v>
      </c>
    </row>
    <row r="55" spans="1:9" ht="15.75" thickBot="1">
      <c r="A55" s="47" t="s">
        <v>21</v>
      </c>
      <c r="B55" s="46"/>
      <c r="C55" s="47">
        <v>59400</v>
      </c>
      <c r="D55" s="47">
        <v>61182</v>
      </c>
      <c r="E55" s="47">
        <v>63017.46</v>
      </c>
      <c r="F55" s="47">
        <v>64907.98</v>
      </c>
      <c r="G55" s="47">
        <v>66855.22</v>
      </c>
      <c r="H55" s="47">
        <v>68860.88</v>
      </c>
      <c r="I55" s="47">
        <v>70926.710000000006</v>
      </c>
    </row>
    <row r="56" spans="1:9" ht="15.75" thickBot="1">
      <c r="A56" s="47" t="s">
        <v>22</v>
      </c>
      <c r="B56" s="46"/>
      <c r="C56" s="47">
        <v>22428.57143</v>
      </c>
      <c r="D56" s="47">
        <v>22428.57</v>
      </c>
      <c r="E56" s="47">
        <v>22428.57</v>
      </c>
      <c r="F56" s="47">
        <v>22428.57</v>
      </c>
      <c r="G56" s="47">
        <v>22428.57</v>
      </c>
      <c r="H56" s="47">
        <v>22428.57</v>
      </c>
      <c r="I56" s="47">
        <v>22428.57</v>
      </c>
    </row>
    <row r="57" spans="1:9" ht="15.75" thickBot="1">
      <c r="A57" s="47" t="s">
        <v>32</v>
      </c>
      <c r="B57" s="46"/>
      <c r="C57" s="47">
        <v>8800</v>
      </c>
      <c r="D57" s="47">
        <v>8800</v>
      </c>
      <c r="E57" s="47">
        <v>8800</v>
      </c>
      <c r="F57" s="47">
        <v>8800</v>
      </c>
      <c r="G57" s="47">
        <v>8800</v>
      </c>
      <c r="H57" s="46"/>
      <c r="I57" s="46"/>
    </row>
    <row r="58" spans="1:9" ht="15.75" thickBot="1">
      <c r="A58" s="47" t="s">
        <v>23</v>
      </c>
      <c r="B58" s="46"/>
      <c r="C58" s="47">
        <v>73171.428570000004</v>
      </c>
      <c r="D58" s="47">
        <v>74953.429999999993</v>
      </c>
      <c r="E58" s="47">
        <v>76788.89</v>
      </c>
      <c r="F58" s="47">
        <v>78679.41</v>
      </c>
      <c r="G58" s="47">
        <v>80626.649999999994</v>
      </c>
      <c r="H58" s="47">
        <v>91432.31</v>
      </c>
      <c r="I58" s="47">
        <v>93498.13</v>
      </c>
    </row>
    <row r="59" spans="1:9" ht="15.75" thickBot="1">
      <c r="A59" s="47" t="s">
        <v>24</v>
      </c>
      <c r="B59" s="46"/>
      <c r="C59" s="47">
        <v>54878.571430000004</v>
      </c>
      <c r="D59" s="47">
        <v>56215.07</v>
      </c>
      <c r="E59" s="47">
        <v>57591.67</v>
      </c>
      <c r="F59" s="47">
        <v>59009.56</v>
      </c>
      <c r="G59" s="47">
        <v>60469.99</v>
      </c>
      <c r="H59" s="47">
        <v>68574.23</v>
      </c>
      <c r="I59" s="47">
        <v>70123.600000000006</v>
      </c>
    </row>
    <row r="60" spans="1:9" ht="15.75" thickBot="1">
      <c r="A60" s="47" t="s">
        <v>33</v>
      </c>
      <c r="B60" s="46"/>
      <c r="C60" s="46"/>
      <c r="D60" s="46"/>
      <c r="E60" s="46"/>
      <c r="F60" s="46"/>
      <c r="G60" s="46"/>
      <c r="H60" s="46"/>
      <c r="I60" s="47">
        <v>17045.5</v>
      </c>
    </row>
    <row r="61" spans="1:9" ht="15.75" thickBot="1">
      <c r="A61" s="47" t="s">
        <v>25</v>
      </c>
      <c r="B61" s="47">
        <v>0</v>
      </c>
      <c r="C61" s="47">
        <v>77307.142860000007</v>
      </c>
      <c r="D61" s="47">
        <v>78643.64</v>
      </c>
      <c r="E61" s="47">
        <v>80020.240000000005</v>
      </c>
      <c r="F61" s="47">
        <v>81438.13</v>
      </c>
      <c r="G61" s="47">
        <v>-27101.4</v>
      </c>
      <c r="H61" s="47">
        <v>91002.8</v>
      </c>
      <c r="I61" s="47">
        <v>127597.7</v>
      </c>
    </row>
    <row r="62" spans="1:9" ht="15.75" thickBot="1">
      <c r="A62" s="45" t="s">
        <v>26</v>
      </c>
      <c r="B62" s="45">
        <v>508908.19</v>
      </c>
      <c r="C62" s="46"/>
      <c r="D62" s="46"/>
      <c r="E62" s="46"/>
      <c r="F62" s="46"/>
      <c r="G62" s="46"/>
      <c r="H62" s="46"/>
      <c r="I62" s="3"/>
    </row>
    <row r="63" spans="1:9" ht="15.75" thickBot="1">
      <c r="A63" s="3"/>
      <c r="B63" s="3"/>
      <c r="C63" s="3"/>
      <c r="D63" s="3"/>
      <c r="E63" s="3"/>
      <c r="F63" s="3"/>
      <c r="G63" s="3"/>
      <c r="H63" s="3"/>
      <c r="I63" s="46"/>
    </row>
    <row r="64" spans="1:9">
      <c r="A64" s="48" t="s">
        <v>34</v>
      </c>
      <c r="B64" s="3"/>
      <c r="C64" s="3"/>
      <c r="D64" s="3"/>
      <c r="E64" s="3"/>
      <c r="F64" s="3"/>
      <c r="G64" s="3"/>
      <c r="H64" s="3"/>
      <c r="I64" s="3"/>
    </row>
    <row r="65" spans="1:1">
      <c r="A65" s="7"/>
    </row>
    <row r="66" spans="1:1">
      <c r="A66" s="8"/>
    </row>
    <row r="67" spans="1:1" ht="27">
      <c r="A67" s="9"/>
    </row>
    <row r="68" spans="1:1" ht="21.75">
      <c r="A68" s="10"/>
    </row>
    <row r="69" spans="1:1" ht="21.75">
      <c r="A69" s="10"/>
    </row>
    <row r="70" spans="1:1" ht="21.75">
      <c r="A70" s="10"/>
    </row>
    <row r="71" spans="1:1" ht="21.75">
      <c r="A71" s="10"/>
    </row>
    <row r="72" spans="1:1" ht="21.75">
      <c r="A72" s="10"/>
    </row>
    <row r="73" spans="1:1" ht="21.75">
      <c r="A73" s="10"/>
    </row>
    <row r="74" spans="1:1" ht="21.75">
      <c r="A74" s="10"/>
    </row>
    <row r="75" spans="1:1" ht="21.75">
      <c r="A75" s="10"/>
    </row>
    <row r="76" spans="1:1" ht="21.75">
      <c r="A76" s="10"/>
    </row>
    <row r="77" spans="1:1" ht="15.75" thickBot="1">
      <c r="A77" s="11"/>
    </row>
    <row r="78" spans="1:1" ht="15.75" thickBot="1">
      <c r="A78" s="12"/>
    </row>
    <row r="79" spans="1:1" ht="18">
      <c r="A79" s="13"/>
    </row>
    <row r="80" spans="1:1">
      <c r="A80" s="14"/>
    </row>
    <row r="81" spans="1:1">
      <c r="A81" s="15"/>
    </row>
    <row r="83" spans="1:1">
      <c r="A83" s="16"/>
    </row>
    <row r="84" spans="1:1">
      <c r="A84" s="17"/>
    </row>
    <row r="85" spans="1:1">
      <c r="A85" s="18"/>
    </row>
    <row r="86" spans="1:1" ht="15.75" thickBot="1">
      <c r="A86" s="19"/>
    </row>
    <row r="87" spans="1:1" ht="16.5" thickTop="1" thickBot="1">
      <c r="A87" s="20"/>
    </row>
    <row r="88" spans="1:1" ht="16.5" thickTop="1" thickBot="1">
      <c r="A88" s="20"/>
    </row>
    <row r="89" spans="1:1" ht="15.75" thickTop="1">
      <c r="A89" s="21"/>
    </row>
    <row r="90" spans="1:1" ht="18">
      <c r="A90" s="22"/>
    </row>
    <row r="91" spans="1:1">
      <c r="A91" s="23"/>
    </row>
    <row r="92" spans="1:1">
      <c r="A92" s="24"/>
    </row>
    <row r="93" spans="1:1">
      <c r="A93" s="24"/>
    </row>
    <row r="94" spans="1:1">
      <c r="A94" s="23"/>
    </row>
    <row r="95" spans="1:1">
      <c r="A95" s="24"/>
    </row>
    <row r="96" spans="1:1">
      <c r="A96" s="24"/>
    </row>
    <row r="97" spans="1:1">
      <c r="A97" s="23"/>
    </row>
    <row r="98" spans="1:1">
      <c r="A98" s="24"/>
    </row>
    <row r="99" spans="1:1" ht="15.75" thickBot="1">
      <c r="A99" s="24"/>
    </row>
    <row r="100" spans="1:1" ht="15.75" thickBot="1">
      <c r="A100" s="25"/>
    </row>
    <row r="101" spans="1:1" ht="18.75">
      <c r="A101" s="26"/>
    </row>
    <row r="102" spans="1:1">
      <c r="A102" s="27"/>
    </row>
    <row r="103" spans="1:1">
      <c r="A103" s="4"/>
    </row>
    <row r="104" spans="1:1">
      <c r="A104" s="28"/>
    </row>
    <row r="105" spans="1:1">
      <c r="A105" s="24"/>
    </row>
    <row r="106" spans="1:1">
      <c r="A106" s="24"/>
    </row>
    <row r="107" spans="1:1">
      <c r="A107" s="29"/>
    </row>
    <row r="108" spans="1:1">
      <c r="A108" s="27"/>
    </row>
    <row r="109" spans="1:1">
      <c r="A109" s="4"/>
    </row>
    <row r="110" spans="1:1">
      <c r="A110" s="28"/>
    </row>
    <row r="111" spans="1:1">
      <c r="A111" s="24"/>
    </row>
    <row r="112" spans="1:1">
      <c r="A112" s="24"/>
    </row>
    <row r="113" spans="1:1">
      <c r="A113" s="29"/>
    </row>
    <row r="114" spans="1:1">
      <c r="A114" s="4"/>
    </row>
    <row r="115" spans="1:1">
      <c r="A115" s="27"/>
    </row>
    <row r="116" spans="1:1">
      <c r="A116" s="24"/>
    </row>
    <row r="117" spans="1:1">
      <c r="A117" s="24"/>
    </row>
    <row r="118" spans="1:1">
      <c r="A118" s="29"/>
    </row>
  </sheetData>
  <mergeCells count="4">
    <mergeCell ref="A24:E24"/>
    <mergeCell ref="A3:F3"/>
    <mergeCell ref="A15:F15"/>
    <mergeCell ref="A16:F23"/>
  </mergeCells>
  <pageMargins left="0.7" right="0.7" top="0.75" bottom="0.75" header="0.3" footer="0.3"/>
  <pageSetup orientation="portrait" r:id="rId1"/>
  <drawing r:id="rId2"/>
  <legacyDrawing r:id="rId3"/>
  <controls>
    <control shapeId="1027" r:id="rId4" name="Control 3"/>
    <control shapeId="1025" r:id="rId5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MoE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2020-10-24T13:09:29Z</dcterms:created>
  <dcterms:modified xsi:type="dcterms:W3CDTF">2020-10-24T14:14:45Z</dcterms:modified>
</cp:coreProperties>
</file>